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Управление маркетинга и статистики ТП\ПОЛЕТАЕВА\ОТЧЕТЫ\САЙТ МОЭСК\2026\"/>
    </mc:Choice>
  </mc:AlternateContent>
  <bookViews>
    <workbookView xWindow="5820" yWindow="225" windowWidth="17685" windowHeight="12585" firstSheet="1" activeTab="1"/>
  </bookViews>
  <sheets>
    <sheet name="2018" sheetId="4" state="hidden" r:id="rId1"/>
    <sheet name="2026" sheetId="5" r:id="rId2"/>
  </sheets>
  <calcPr calcId="162913"/>
</workbook>
</file>

<file path=xl/calcChain.xml><?xml version="1.0" encoding="utf-8"?>
<calcChain xmlns="http://schemas.openxmlformats.org/spreadsheetml/2006/main">
  <c r="D11" i="5" l="1"/>
  <c r="D12" i="5"/>
  <c r="K6" i="5" l="1"/>
  <c r="I5" i="5" l="1"/>
  <c r="G5" i="5" l="1"/>
  <c r="G6" i="5"/>
  <c r="G7" i="5"/>
  <c r="E27" i="5" l="1"/>
  <c r="F27" i="5"/>
  <c r="G27" i="5"/>
  <c r="H27" i="5"/>
  <c r="I27" i="5"/>
  <c r="J27" i="5"/>
  <c r="K27" i="5"/>
  <c r="L27" i="5"/>
  <c r="M27" i="5"/>
  <c r="N27" i="5"/>
  <c r="O27" i="5"/>
  <c r="E16" i="5"/>
  <c r="F16" i="5"/>
  <c r="G16" i="5"/>
  <c r="H16" i="5"/>
  <c r="I16" i="5"/>
  <c r="J16" i="5"/>
  <c r="K16" i="5"/>
  <c r="L16" i="5"/>
  <c r="M16" i="5"/>
  <c r="N16" i="5"/>
  <c r="O16" i="5"/>
  <c r="D27" i="5"/>
  <c r="D16" i="5"/>
  <c r="N5" i="5" l="1"/>
  <c r="O5" i="5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M12" i="5" l="1"/>
  <c r="M11" i="5"/>
  <c r="M10" i="5"/>
  <c r="M9" i="5"/>
  <c r="M8" i="5"/>
  <c r="M7" i="5"/>
  <c r="M6" i="5"/>
  <c r="M5" i="5"/>
  <c r="I12" i="5" l="1"/>
  <c r="I11" i="5"/>
  <c r="I10" i="5" l="1"/>
  <c r="I9" i="5"/>
  <c r="I8" i="5"/>
  <c r="I7" i="5" l="1"/>
  <c r="I6" i="5" l="1"/>
  <c r="H12" i="5"/>
  <c r="H11" i="5"/>
  <c r="H10" i="5"/>
  <c r="H9" i="5"/>
  <c r="H8" i="5"/>
  <c r="H7" i="5"/>
  <c r="H6" i="5"/>
  <c r="H5" i="5"/>
  <c r="G12" i="5" l="1"/>
  <c r="G11" i="5"/>
  <c r="G8" i="5" l="1"/>
  <c r="G9" i="5"/>
  <c r="G10" i="5"/>
  <c r="D5" i="5" l="1"/>
  <c r="E5" i="5"/>
  <c r="F5" i="5"/>
  <c r="D6" i="5"/>
  <c r="E6" i="5"/>
  <c r="F6" i="5"/>
  <c r="D7" i="5"/>
  <c r="E7" i="5"/>
  <c r="F7" i="5"/>
  <c r="D8" i="5"/>
  <c r="E8" i="5"/>
  <c r="F8" i="5"/>
  <c r="D9" i="5"/>
  <c r="E9" i="5"/>
  <c r="F9" i="5"/>
  <c r="D10" i="5"/>
  <c r="E10" i="5"/>
  <c r="F10" i="5"/>
  <c r="E11" i="5"/>
  <c r="F11" i="5"/>
  <c r="E12" i="5"/>
  <c r="F12" i="5"/>
  <c r="J6" i="5" l="1"/>
  <c r="L6" i="5"/>
  <c r="J7" i="5"/>
  <c r="K7" i="5"/>
  <c r="L7" i="5"/>
  <c r="J8" i="5"/>
  <c r="K8" i="5"/>
  <c r="L8" i="5"/>
  <c r="J9" i="5"/>
  <c r="K9" i="5"/>
  <c r="L9" i="5"/>
  <c r="J10" i="5"/>
  <c r="K10" i="5"/>
  <c r="L10" i="5"/>
  <c r="J11" i="5"/>
  <c r="K11" i="5"/>
  <c r="L11" i="5"/>
  <c r="J12" i="5"/>
  <c r="K12" i="5"/>
  <c r="L12" i="5"/>
  <c r="J5" i="5"/>
  <c r="K5" i="5"/>
  <c r="L5" i="5"/>
  <c r="M25" i="4" l="1"/>
  <c r="L25" i="4"/>
  <c r="L13" i="4" s="1"/>
  <c r="F15" i="4"/>
  <c r="F14" i="4"/>
  <c r="F12" i="4"/>
  <c r="F11" i="4"/>
  <c r="F10" i="4"/>
  <c r="F9" i="4"/>
  <c r="F8" i="4"/>
  <c r="F25" i="4"/>
  <c r="F38" i="4"/>
  <c r="E38" i="4"/>
  <c r="E13" i="4" s="1"/>
  <c r="E8" i="4"/>
  <c r="G8" i="4"/>
  <c r="H8" i="4"/>
  <c r="I8" i="4"/>
  <c r="J8" i="4"/>
  <c r="K8" i="4"/>
  <c r="L8" i="4"/>
  <c r="M8" i="4"/>
  <c r="N8" i="4"/>
  <c r="O8" i="4"/>
  <c r="E9" i="4"/>
  <c r="G9" i="4"/>
  <c r="H9" i="4"/>
  <c r="I9" i="4"/>
  <c r="J9" i="4"/>
  <c r="K9" i="4"/>
  <c r="L9" i="4"/>
  <c r="M9" i="4"/>
  <c r="N9" i="4"/>
  <c r="O9" i="4"/>
  <c r="E10" i="4"/>
  <c r="G10" i="4"/>
  <c r="H10" i="4"/>
  <c r="I10" i="4"/>
  <c r="J10" i="4"/>
  <c r="K10" i="4"/>
  <c r="L10" i="4"/>
  <c r="M10" i="4"/>
  <c r="N10" i="4"/>
  <c r="O10" i="4"/>
  <c r="E11" i="4"/>
  <c r="G11" i="4"/>
  <c r="H11" i="4"/>
  <c r="I11" i="4"/>
  <c r="J11" i="4"/>
  <c r="K11" i="4"/>
  <c r="L11" i="4"/>
  <c r="M11" i="4"/>
  <c r="N11" i="4"/>
  <c r="O11" i="4"/>
  <c r="E12" i="4"/>
  <c r="G12" i="4"/>
  <c r="H12" i="4"/>
  <c r="I12" i="4"/>
  <c r="J12" i="4"/>
  <c r="K12" i="4"/>
  <c r="L12" i="4"/>
  <c r="M12" i="4"/>
  <c r="N12" i="4"/>
  <c r="O12" i="4"/>
  <c r="G13" i="4"/>
  <c r="H13" i="4"/>
  <c r="I13" i="4"/>
  <c r="J13" i="4"/>
  <c r="K13" i="4"/>
  <c r="M13" i="4"/>
  <c r="N13" i="4"/>
  <c r="O13" i="4"/>
  <c r="E14" i="4"/>
  <c r="G14" i="4"/>
  <c r="H14" i="4"/>
  <c r="I14" i="4"/>
  <c r="J14" i="4"/>
  <c r="K14" i="4"/>
  <c r="L14" i="4"/>
  <c r="M14" i="4"/>
  <c r="N14" i="4"/>
  <c r="O14" i="4"/>
  <c r="E15" i="4"/>
  <c r="G15" i="4"/>
  <c r="H15" i="4"/>
  <c r="I15" i="4"/>
  <c r="J15" i="4"/>
  <c r="K15" i="4"/>
  <c r="L15" i="4"/>
  <c r="M15" i="4"/>
  <c r="N15" i="4"/>
  <c r="O15" i="4"/>
  <c r="F13" i="4" l="1"/>
  <c r="D31" i="4"/>
  <c r="D18" i="4"/>
  <c r="D9" i="4"/>
  <c r="D10" i="4"/>
  <c r="D11" i="4"/>
  <c r="D12" i="4"/>
  <c r="D13" i="4"/>
  <c r="D14" i="4"/>
  <c r="D15" i="4"/>
  <c r="D8" i="4"/>
</calcChain>
</file>

<file path=xl/sharedStrings.xml><?xml version="1.0" encoding="utf-8"?>
<sst xmlns="http://schemas.openxmlformats.org/spreadsheetml/2006/main" count="219" uniqueCount="55">
  <si>
    <t>№ п/п</t>
  </si>
  <si>
    <t>Наименование показателя</t>
  </si>
  <si>
    <t>единицы измерения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</si>
  <si>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</si>
  <si>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</si>
  <si>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</si>
  <si>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</si>
  <si>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</si>
  <si>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</si>
  <si>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</si>
  <si>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</si>
  <si>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</si>
  <si>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</si>
  <si>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</si>
  <si>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</si>
  <si>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1.</t>
  </si>
  <si>
    <t>Подано заявок</t>
  </si>
  <si>
    <t>шт.</t>
  </si>
  <si>
    <t>2.</t>
  </si>
  <si>
    <t>Мощность по поданным заявкам</t>
  </si>
  <si>
    <t>кВт</t>
  </si>
  <si>
    <t>2.1.</t>
  </si>
  <si>
    <t>в т.ч аннулировано</t>
  </si>
  <si>
    <t>3.</t>
  </si>
  <si>
    <t>Количество заключенных договоров</t>
  </si>
  <si>
    <t>4.</t>
  </si>
  <si>
    <t>Мощность по заключенным договорам</t>
  </si>
  <si>
    <t>5.</t>
  </si>
  <si>
    <t>Стоимость заключенных договоров</t>
  </si>
  <si>
    <t>млн.руб. с НДС</t>
  </si>
  <si>
    <t>6.</t>
  </si>
  <si>
    <t xml:space="preserve">Выполнено присоединений </t>
  </si>
  <si>
    <t>7.</t>
  </si>
  <si>
    <t>Присоединенная мощность</t>
  </si>
  <si>
    <t>Московская Область</t>
  </si>
  <si>
    <t>Москва</t>
  </si>
  <si>
    <t>Приложение к письму № 1 к письму №_____________________от_________________</t>
  </si>
  <si>
    <t>Информация о технологическом присоединении к сетям ПАО "МОЭСК"
на напряжении 35 кВ и выше</t>
  </si>
  <si>
    <t>ПАО "МОЭСК"</t>
  </si>
  <si>
    <t>Исполнено договоров</t>
  </si>
  <si>
    <t xml:space="preserve"> Всего ПАО "Россети Московский регион"</t>
  </si>
  <si>
    <t>МВт</t>
  </si>
  <si>
    <t>на 31.01.26</t>
  </si>
  <si>
    <t>на 28.02.26</t>
  </si>
  <si>
    <t>на 31.03.26</t>
  </si>
  <si>
    <t>на 30.04.26</t>
  </si>
  <si>
    <t>на 31.05.26</t>
  </si>
  <si>
    <t>на 30.06.26</t>
  </si>
  <si>
    <t>на 31.07.26</t>
  </si>
  <si>
    <t>на 31.08.26</t>
  </si>
  <si>
    <t>на 30.09.26</t>
  </si>
  <si>
    <t>на 31.10.26</t>
  </si>
  <si>
    <t>на 30.11.26</t>
  </si>
  <si>
    <t>на 31.12.26</t>
  </si>
  <si>
    <t>Информация о технологическом присоединении к сетям
 ПАО "Россети Московский регион"на напряжении 35 кВ и выше
(информация предоставляется накопительным итогом с 01.01.2026)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</si>
</sst>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color theme="3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>
      <alignment horizontal="left"/>
    </xf>
  </cellStyleXfs>
  <cellXfs count="56">
    <xf numFmtId="0" fontId="0" fillId="0" borderId="0" xfId="0"/>
    <xf numFmtId="0" fontId="2" fillId="0" borderId="0" xfId="1" applyFont="1" applyFill="1" applyBorder="1"/>
    <xf numFmtId="3" fontId="2" fillId="0" borderId="0" xfId="1" applyNumberFormat="1" applyFont="1" applyFill="1" applyBorder="1"/>
    <xf numFmtId="3" fontId="0" fillId="0" borderId="0" xfId="0" applyNumberFormat="1" applyFill="1"/>
    <xf numFmtId="0" fontId="0" fillId="0" borderId="0" xfId="0" applyFill="1"/>
    <xf numFmtId="0" fontId="6" fillId="0" borderId="0" xfId="0" applyFont="1" applyFill="1" applyAlignment="1">
      <alignment horizontal="centerContinuous" wrapText="1"/>
    </xf>
    <xf numFmtId="0" fontId="3" fillId="0" borderId="0" xfId="0" applyFont="1" applyFill="1" applyAlignment="1">
      <alignment horizontal="centerContinuous" wrapText="1"/>
    </xf>
    <xf numFmtId="3" fontId="3" fillId="0" borderId="0" xfId="0" applyNumberFormat="1" applyFont="1" applyFill="1" applyAlignment="1">
      <alignment horizontal="centerContinuous" wrapText="1"/>
    </xf>
    <xf numFmtId="3" fontId="1" fillId="0" borderId="0" xfId="1" applyNumberFormat="1" applyFill="1" applyAlignment="1">
      <alignment horizontal="centerContinuous"/>
    </xf>
    <xf numFmtId="0" fontId="1" fillId="0" borderId="0" xfId="1" applyFill="1"/>
    <xf numFmtId="0" fontId="4" fillId="0" borderId="0" xfId="1" applyFont="1" applyFill="1" applyAlignment="1">
      <alignment horizontal="center"/>
    </xf>
    <xf numFmtId="0" fontId="4" fillId="0" borderId="0" xfId="1" applyFont="1" applyFill="1"/>
    <xf numFmtId="3" fontId="4" fillId="0" borderId="0" xfId="1" applyNumberFormat="1" applyFont="1" applyFill="1"/>
    <xf numFmtId="3" fontId="1" fillId="0" borderId="0" xfId="1" applyNumberFormat="1" applyFill="1"/>
    <xf numFmtId="0" fontId="6" fillId="0" borderId="0" xfId="1" applyFont="1" applyFill="1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left"/>
    </xf>
    <xf numFmtId="3" fontId="4" fillId="2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4" fontId="4" fillId="3" borderId="1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/>
    </xf>
    <xf numFmtId="3" fontId="4" fillId="0" borderId="1" xfId="1" applyNumberFormat="1" applyFont="1" applyFill="1" applyBorder="1" applyAlignment="1">
      <alignment horizontal="center" vertical="center" wrapText="1"/>
    </xf>
    <xf numFmtId="164" fontId="7" fillId="0" borderId="2" xfId="3" applyNumberFormat="1" applyFont="1" applyBorder="1" applyAlignment="1">
      <alignment horizontal="right" vertical="top"/>
    </xf>
    <xf numFmtId="0" fontId="10" fillId="0" borderId="0" xfId="1" applyFont="1" applyFill="1" applyBorder="1"/>
    <xf numFmtId="3" fontId="10" fillId="0" borderId="0" xfId="1" applyNumberFormat="1" applyFont="1" applyFill="1" applyBorder="1"/>
    <xf numFmtId="3" fontId="9" fillId="0" borderId="0" xfId="0" applyNumberFormat="1" applyFont="1" applyFill="1"/>
    <xf numFmtId="3" fontId="11" fillId="0" borderId="0" xfId="0" applyNumberFormat="1" applyFont="1" applyFill="1" applyAlignment="1">
      <alignment horizontal="centerContinuous" wrapText="1"/>
    </xf>
    <xf numFmtId="3" fontId="12" fillId="0" borderId="0" xfId="1" applyNumberFormat="1" applyFont="1" applyFill="1" applyAlignment="1">
      <alignment horizontal="centerContinuous"/>
    </xf>
    <xf numFmtId="0" fontId="13" fillId="0" borderId="0" xfId="1" applyFont="1" applyFill="1" applyAlignment="1">
      <alignment horizontal="center"/>
    </xf>
    <xf numFmtId="0" fontId="11" fillId="0" borderId="0" xfId="1" applyFont="1" applyFill="1"/>
    <xf numFmtId="0" fontId="13" fillId="0" borderId="0" xfId="1" applyFont="1" applyFill="1"/>
    <xf numFmtId="3" fontId="13" fillId="0" borderId="0" xfId="1" applyNumberFormat="1" applyFont="1" applyFill="1"/>
    <xf numFmtId="3" fontId="12" fillId="0" borderId="0" xfId="1" applyNumberFormat="1" applyFont="1" applyFill="1"/>
    <xf numFmtId="3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/>
    </xf>
    <xf numFmtId="0" fontId="13" fillId="0" borderId="1" xfId="1" applyFont="1" applyFill="1" applyBorder="1"/>
    <xf numFmtId="0" fontId="13" fillId="0" borderId="1" xfId="1" applyFont="1" applyFill="1" applyBorder="1" applyAlignment="1">
      <alignment horizontal="center" vertical="center"/>
    </xf>
    <xf numFmtId="3" fontId="13" fillId="0" borderId="1" xfId="1" applyNumberFormat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3" xfId="1" applyFont="1" applyFill="1" applyBorder="1" applyAlignment="1">
      <alignment vertical="center" wrapText="1"/>
    </xf>
    <xf numFmtId="0" fontId="11" fillId="0" borderId="3" xfId="1" applyFont="1" applyFill="1" applyBorder="1" applyAlignment="1">
      <alignment horizontal="center" vertical="center" wrapText="1"/>
    </xf>
    <xf numFmtId="165" fontId="13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0" fontId="8" fillId="0" borderId="0" xfId="0" applyFont="1" applyFill="1" applyAlignment="1">
      <alignment wrapText="1"/>
    </xf>
    <xf numFmtId="22" fontId="8" fillId="0" borderId="0" xfId="0" applyNumberFormat="1" applyFont="1" applyFill="1" applyAlignment="1">
      <alignment wrapText="1"/>
    </xf>
    <xf numFmtId="3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40"/>
  <sheetViews>
    <sheetView zoomScale="90" zoomScaleNormal="90" workbookViewId="0">
      <selection activeCell="H8" sqref="H8"/>
    </sheetView>
  </sheetViews>
  <sheetFormatPr defaultRowHeight="15" x14ac:dyDescent="0.25"/>
  <cols>
    <col min="1" max="1" width="14.42578125" style="4" customWidth="1"/>
    <col min="2" max="2" width="39" style="4" customWidth="1"/>
    <col min="3" max="3" width="18.7109375" style="4" customWidth="1"/>
    <col min="4" max="4" width="11.140625" style="3" bestFit="1" customWidth="1"/>
    <col min="5" max="5" width="11" style="3" customWidth="1"/>
    <col min="6" max="6" width="11.42578125" style="3" bestFit="1" customWidth="1"/>
    <col min="7" max="7" width="12.5703125" style="3" customWidth="1"/>
    <col min="8" max="8" width="13.85546875" style="3" bestFit="1" customWidth="1"/>
    <col min="9" max="9" width="10.42578125" style="3" bestFit="1" customWidth="1"/>
    <col min="10" max="10" width="11.5703125" style="3" bestFit="1" customWidth="1"/>
    <col min="11" max="11" width="11.42578125" style="3" bestFit="1" customWidth="1"/>
    <col min="12" max="12" width="12.42578125" style="3" customWidth="1"/>
    <col min="13" max="13" width="11" style="3" customWidth="1"/>
    <col min="14" max="14" width="12.85546875" style="3" customWidth="1"/>
    <col min="15" max="15" width="12.140625" style="3" customWidth="1"/>
    <col min="16" max="16384" width="9.140625" style="4"/>
  </cols>
  <sheetData>
    <row r="1" spans="1:254" x14ac:dyDescent="0.25">
      <c r="A1" s="1"/>
      <c r="B1" s="1"/>
      <c r="C1" s="1"/>
      <c r="D1" s="2"/>
      <c r="E1" s="2"/>
      <c r="F1" s="2"/>
      <c r="G1" s="2"/>
      <c r="H1" s="2"/>
      <c r="I1" s="2" t="s">
        <v>36</v>
      </c>
      <c r="J1" s="2"/>
      <c r="K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</row>
    <row r="2" spans="1:254" s="9" customFormat="1" ht="33.6" customHeight="1" x14ac:dyDescent="0.25">
      <c r="A2" s="5" t="s">
        <v>37</v>
      </c>
      <c r="B2" s="6"/>
      <c r="C2" s="6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</row>
    <row r="3" spans="1:254" s="9" customFormat="1" ht="11.45" customHeight="1" x14ac:dyDescent="0.25">
      <c r="A3" s="6"/>
      <c r="B3" s="6"/>
      <c r="C3" s="6"/>
      <c r="D3" s="7"/>
      <c r="E3" s="7"/>
      <c r="F3" s="7"/>
      <c r="G3" s="7"/>
      <c r="H3" s="8"/>
      <c r="I3" s="8"/>
      <c r="J3" s="8"/>
      <c r="K3" s="8"/>
      <c r="L3" s="8"/>
      <c r="M3" s="8"/>
      <c r="N3" s="8"/>
      <c r="O3" s="8"/>
    </row>
    <row r="4" spans="1:254" s="9" customFormat="1" ht="15.75" x14ac:dyDescent="0.25">
      <c r="A4" s="10"/>
      <c r="B4" s="11"/>
      <c r="D4" s="12"/>
      <c r="E4" s="12"/>
      <c r="F4" s="12"/>
      <c r="G4" s="12"/>
      <c r="H4" s="13"/>
      <c r="I4" s="13"/>
      <c r="J4" s="13"/>
      <c r="K4" s="13"/>
      <c r="L4" s="13"/>
      <c r="M4" s="13"/>
      <c r="N4" s="13"/>
      <c r="O4" s="13"/>
    </row>
    <row r="5" spans="1:254" s="9" customFormat="1" ht="15.75" x14ac:dyDescent="0.25">
      <c r="A5" s="10"/>
      <c r="B5" s="14" t="s">
        <v>38</v>
      </c>
      <c r="C5" s="11"/>
      <c r="D5" s="12"/>
      <c r="E5" s="12"/>
      <c r="F5" s="12"/>
      <c r="G5" s="12"/>
      <c r="H5" s="13"/>
      <c r="I5" s="13"/>
      <c r="J5" s="13"/>
      <c r="K5" s="13"/>
      <c r="L5" s="13"/>
      <c r="M5" s="13"/>
      <c r="N5" s="13"/>
      <c r="O5" s="13"/>
    </row>
    <row r="6" spans="1:254" s="9" customFormat="1" ht="15.75" x14ac:dyDescent="0.2">
      <c r="A6" s="54" t="s">
        <v>0</v>
      </c>
      <c r="B6" s="54" t="s">
        <v>1</v>
      </c>
      <c r="C6" s="54" t="s">
        <v>2</v>
      </c>
      <c r="D6" s="53">
        <v>2018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254" s="9" customFormat="1" ht="15.75" x14ac:dyDescent="0.2">
      <c r="A7" s="54"/>
      <c r="B7" s="54"/>
      <c r="C7" s="54"/>
      <c r="D7" s="23" t="s">
        <v>3</v>
      </c>
      <c r="E7" s="23" t="s">
        <v>4</v>
      </c>
      <c r="F7" s="23" t="s">
        <v>5</v>
      </c>
      <c r="G7" s="23" t="s">
        <v>6</v>
      </c>
      <c r="H7" s="23" t="s">
        <v>7</v>
      </c>
      <c r="I7" s="23" t="s">
        <v>8</v>
      </c>
      <c r="J7" s="23" t="s">
        <v>9</v>
      </c>
      <c r="K7" s="23" t="s">
        <v>10</v>
      </c>
      <c r="L7" s="23" t="s">
        <v>11</v>
      </c>
      <c r="M7" s="23" t="s">
        <v>12</v>
      </c>
      <c r="N7" s="23" t="s">
        <v>13</v>
      </c>
      <c r="O7" s="23" t="s">
        <v>14</v>
      </c>
    </row>
    <row r="8" spans="1:254" s="9" customFormat="1" ht="15.75" x14ac:dyDescent="0.25">
      <c r="A8" s="22" t="s">
        <v>15</v>
      </c>
      <c r="B8" s="15" t="s">
        <v>16</v>
      </c>
      <c r="C8" s="16" t="s">
        <v>17</v>
      </c>
      <c r="D8" s="18">
        <f>D20+D33</f>
        <v>1</v>
      </c>
      <c r="E8" s="18">
        <f>E20+E33</f>
        <v>2</v>
      </c>
      <c r="F8" s="18">
        <f>F20+F33</f>
        <v>4</v>
      </c>
      <c r="G8" s="18">
        <f>G20+G33</f>
        <v>2</v>
      </c>
      <c r="H8" s="18">
        <f t="shared" ref="H8:N8" si="0">H20+H33</f>
        <v>2</v>
      </c>
      <c r="I8" s="18">
        <f t="shared" si="0"/>
        <v>6</v>
      </c>
      <c r="J8" s="18">
        <f t="shared" si="0"/>
        <v>9</v>
      </c>
      <c r="K8" s="18">
        <f t="shared" si="0"/>
        <v>2</v>
      </c>
      <c r="L8" s="18">
        <f t="shared" si="0"/>
        <v>2</v>
      </c>
      <c r="M8" s="18">
        <f t="shared" si="0"/>
        <v>2</v>
      </c>
      <c r="N8" s="18">
        <f t="shared" si="0"/>
        <v>4</v>
      </c>
      <c r="O8" s="18">
        <f t="shared" ref="G8:O15" si="1">O20+O33</f>
        <v>2</v>
      </c>
    </row>
    <row r="9" spans="1:254" s="9" customFormat="1" ht="15.75" x14ac:dyDescent="0.25">
      <c r="A9" s="22" t="s">
        <v>18</v>
      </c>
      <c r="B9" s="15" t="s">
        <v>19</v>
      </c>
      <c r="C9" s="16" t="s">
        <v>20</v>
      </c>
      <c r="D9" s="18">
        <f t="shared" ref="D9:N15" si="2">D21+D34</f>
        <v>20000</v>
      </c>
      <c r="E9" s="18">
        <f t="shared" si="2"/>
        <v>12404</v>
      </c>
      <c r="F9" s="18">
        <f t="shared" ref="F9:F15" si="3">F21+F34</f>
        <v>29223</v>
      </c>
      <c r="G9" s="18">
        <f t="shared" si="2"/>
        <v>82124</v>
      </c>
      <c r="H9" s="18">
        <f t="shared" si="2"/>
        <v>172958</v>
      </c>
      <c r="I9" s="18">
        <f t="shared" si="2"/>
        <v>39066.699999999997</v>
      </c>
      <c r="J9" s="18">
        <f t="shared" si="2"/>
        <v>156208</v>
      </c>
      <c r="K9" s="18">
        <f t="shared" si="2"/>
        <v>105000</v>
      </c>
      <c r="L9" s="18">
        <f t="shared" si="2"/>
        <v>28239</v>
      </c>
      <c r="M9" s="18">
        <f t="shared" si="2"/>
        <v>58510</v>
      </c>
      <c r="N9" s="18">
        <f t="shared" si="2"/>
        <v>312690</v>
      </c>
      <c r="O9" s="18">
        <f t="shared" si="1"/>
        <v>41300</v>
      </c>
      <c r="S9" s="24"/>
    </row>
    <row r="10" spans="1:254" s="9" customFormat="1" ht="15.75" x14ac:dyDescent="0.25">
      <c r="A10" s="22" t="s">
        <v>21</v>
      </c>
      <c r="B10" s="15" t="s">
        <v>22</v>
      </c>
      <c r="C10" s="16" t="s">
        <v>17</v>
      </c>
      <c r="D10" s="18">
        <f t="shared" si="2"/>
        <v>0</v>
      </c>
      <c r="E10" s="18">
        <f t="shared" si="2"/>
        <v>0</v>
      </c>
      <c r="F10" s="18">
        <f t="shared" si="3"/>
        <v>0</v>
      </c>
      <c r="G10" s="18">
        <f t="shared" si="2"/>
        <v>0</v>
      </c>
      <c r="H10" s="18">
        <f t="shared" si="2"/>
        <v>2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 t="shared" si="2"/>
        <v>0</v>
      </c>
      <c r="M10" s="18">
        <f t="shared" si="2"/>
        <v>0</v>
      </c>
      <c r="N10" s="18">
        <f t="shared" si="2"/>
        <v>0</v>
      </c>
      <c r="O10" s="18">
        <f t="shared" si="1"/>
        <v>0</v>
      </c>
    </row>
    <row r="11" spans="1:254" s="9" customFormat="1" ht="15.75" x14ac:dyDescent="0.25">
      <c r="A11" s="22" t="s">
        <v>23</v>
      </c>
      <c r="B11" s="15" t="s">
        <v>24</v>
      </c>
      <c r="C11" s="16" t="s">
        <v>17</v>
      </c>
      <c r="D11" s="18">
        <f t="shared" si="2"/>
        <v>0</v>
      </c>
      <c r="E11" s="18">
        <f t="shared" si="2"/>
        <v>1</v>
      </c>
      <c r="F11" s="18">
        <f t="shared" si="3"/>
        <v>2</v>
      </c>
      <c r="G11" s="18">
        <f t="shared" si="2"/>
        <v>0</v>
      </c>
      <c r="H11" s="18">
        <f t="shared" si="2"/>
        <v>0</v>
      </c>
      <c r="I11" s="18">
        <f t="shared" si="2"/>
        <v>0</v>
      </c>
      <c r="J11" s="18">
        <f t="shared" si="2"/>
        <v>0</v>
      </c>
      <c r="K11" s="18">
        <f t="shared" si="2"/>
        <v>0</v>
      </c>
      <c r="L11" s="18">
        <f t="shared" si="2"/>
        <v>2</v>
      </c>
      <c r="M11" s="18">
        <f t="shared" si="2"/>
        <v>2</v>
      </c>
      <c r="N11" s="18">
        <f t="shared" si="2"/>
        <v>0</v>
      </c>
      <c r="O11" s="18">
        <f t="shared" si="1"/>
        <v>2</v>
      </c>
    </row>
    <row r="12" spans="1:254" s="9" customFormat="1" ht="15.75" x14ac:dyDescent="0.25">
      <c r="A12" s="22" t="s">
        <v>25</v>
      </c>
      <c r="B12" s="15" t="s">
        <v>26</v>
      </c>
      <c r="C12" s="16" t="s">
        <v>20</v>
      </c>
      <c r="D12" s="18">
        <f t="shared" si="2"/>
        <v>0</v>
      </c>
      <c r="E12" s="18">
        <f t="shared" si="2"/>
        <v>8171</v>
      </c>
      <c r="F12" s="18">
        <f t="shared" si="3"/>
        <v>190900</v>
      </c>
      <c r="G12" s="18">
        <f t="shared" si="2"/>
        <v>0</v>
      </c>
      <c r="H12" s="18">
        <f t="shared" si="2"/>
        <v>0</v>
      </c>
      <c r="I12" s="18">
        <f t="shared" si="2"/>
        <v>0</v>
      </c>
      <c r="J12" s="18">
        <f t="shared" si="2"/>
        <v>0</v>
      </c>
      <c r="K12" s="18">
        <f t="shared" si="2"/>
        <v>0</v>
      </c>
      <c r="L12" s="18">
        <f t="shared" si="2"/>
        <v>20867</v>
      </c>
      <c r="M12" s="18">
        <f t="shared" si="2"/>
        <v>34950</v>
      </c>
      <c r="N12" s="18">
        <f t="shared" si="2"/>
        <v>0</v>
      </c>
      <c r="O12" s="18">
        <f t="shared" si="1"/>
        <v>16170</v>
      </c>
    </row>
    <row r="13" spans="1:254" s="9" customFormat="1" ht="15.75" x14ac:dyDescent="0.25">
      <c r="A13" s="22" t="s">
        <v>27</v>
      </c>
      <c r="B13" s="15" t="s">
        <v>28</v>
      </c>
      <c r="C13" s="16" t="s">
        <v>29</v>
      </c>
      <c r="D13" s="21">
        <f t="shared" si="2"/>
        <v>0</v>
      </c>
      <c r="E13" s="21">
        <f t="shared" si="2"/>
        <v>1.3756911999999999</v>
      </c>
      <c r="F13" s="21">
        <f t="shared" si="3"/>
        <v>1.3638440000000003</v>
      </c>
      <c r="G13" s="21">
        <f>G25+G38</f>
        <v>0</v>
      </c>
      <c r="H13" s="21">
        <f>H25+H38</f>
        <v>0</v>
      </c>
      <c r="I13" s="21">
        <f t="shared" si="2"/>
        <v>0</v>
      </c>
      <c r="J13" s="21">
        <f t="shared" si="2"/>
        <v>0</v>
      </c>
      <c r="K13" s="21">
        <f t="shared" si="2"/>
        <v>0</v>
      </c>
      <c r="L13" s="21">
        <f t="shared" si="2"/>
        <v>1.7439259999999998E-2</v>
      </c>
      <c r="M13" s="21">
        <f t="shared" si="2"/>
        <v>0.39171962999999999</v>
      </c>
      <c r="N13" s="21">
        <f t="shared" si="2"/>
        <v>0</v>
      </c>
      <c r="O13" s="21">
        <f t="shared" si="1"/>
        <v>1.7000000000000001E-2</v>
      </c>
    </row>
    <row r="14" spans="1:254" s="9" customFormat="1" ht="15.75" x14ac:dyDescent="0.25">
      <c r="A14" s="22" t="s">
        <v>30</v>
      </c>
      <c r="B14" s="15" t="s">
        <v>31</v>
      </c>
      <c r="C14" s="16" t="s">
        <v>17</v>
      </c>
      <c r="D14" s="18">
        <f t="shared" si="2"/>
        <v>0</v>
      </c>
      <c r="E14" s="18">
        <f t="shared" si="2"/>
        <v>0</v>
      </c>
      <c r="F14" s="18">
        <f t="shared" si="3"/>
        <v>1</v>
      </c>
      <c r="G14" s="18">
        <f t="shared" si="1"/>
        <v>0</v>
      </c>
      <c r="H14" s="18">
        <f t="shared" si="1"/>
        <v>0</v>
      </c>
      <c r="I14" s="18">
        <f t="shared" si="1"/>
        <v>0</v>
      </c>
      <c r="J14" s="18">
        <f t="shared" si="1"/>
        <v>0</v>
      </c>
      <c r="K14" s="18">
        <f t="shared" si="1"/>
        <v>0</v>
      </c>
      <c r="L14" s="18">
        <f t="shared" si="1"/>
        <v>0</v>
      </c>
      <c r="M14" s="18">
        <f t="shared" si="1"/>
        <v>0</v>
      </c>
      <c r="N14" s="18">
        <f t="shared" si="1"/>
        <v>0</v>
      </c>
      <c r="O14" s="18">
        <f t="shared" si="1"/>
        <v>0</v>
      </c>
    </row>
    <row r="15" spans="1:254" s="9" customFormat="1" ht="15.75" x14ac:dyDescent="0.25">
      <c r="A15" s="22" t="s">
        <v>32</v>
      </c>
      <c r="B15" s="15" t="s">
        <v>33</v>
      </c>
      <c r="C15" s="16" t="s">
        <v>20</v>
      </c>
      <c r="D15" s="18">
        <f t="shared" si="2"/>
        <v>0</v>
      </c>
      <c r="E15" s="18">
        <f t="shared" si="2"/>
        <v>0</v>
      </c>
      <c r="F15" s="18">
        <f t="shared" si="3"/>
        <v>3532.9</v>
      </c>
      <c r="G15" s="18">
        <f t="shared" si="1"/>
        <v>0</v>
      </c>
      <c r="H15" s="18">
        <f t="shared" si="1"/>
        <v>0</v>
      </c>
      <c r="I15" s="18">
        <f t="shared" si="1"/>
        <v>0</v>
      </c>
      <c r="J15" s="18">
        <f t="shared" si="1"/>
        <v>0</v>
      </c>
      <c r="K15" s="18">
        <f t="shared" si="1"/>
        <v>0</v>
      </c>
      <c r="L15" s="18">
        <f t="shared" si="1"/>
        <v>0</v>
      </c>
      <c r="M15" s="18">
        <f t="shared" si="1"/>
        <v>0</v>
      </c>
      <c r="N15" s="18">
        <f t="shared" si="1"/>
        <v>0</v>
      </c>
      <c r="O15" s="18">
        <f t="shared" si="1"/>
        <v>0</v>
      </c>
    </row>
    <row r="17" spans="1:15" ht="15.75" x14ac:dyDescent="0.25">
      <c r="A17" s="10"/>
      <c r="B17" s="14" t="s">
        <v>34</v>
      </c>
      <c r="C17" s="11"/>
      <c r="D17" s="12"/>
      <c r="E17" s="12"/>
      <c r="F17" s="12"/>
      <c r="G17" s="12"/>
      <c r="H17" s="13"/>
      <c r="I17" s="13"/>
      <c r="J17" s="13"/>
      <c r="K17" s="13"/>
      <c r="L17" s="13"/>
      <c r="M17" s="13"/>
      <c r="N17" s="13"/>
      <c r="O17" s="13"/>
    </row>
    <row r="18" spans="1:15" ht="15.6" customHeight="1" x14ac:dyDescent="0.25">
      <c r="A18" s="54" t="s">
        <v>0</v>
      </c>
      <c r="B18" s="54" t="s">
        <v>1</v>
      </c>
      <c r="C18" s="54" t="s">
        <v>2</v>
      </c>
      <c r="D18" s="53">
        <f>D6</f>
        <v>2018</v>
      </c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</row>
    <row r="19" spans="1:15" ht="15.75" x14ac:dyDescent="0.25">
      <c r="A19" s="54"/>
      <c r="B19" s="54"/>
      <c r="C19" s="54"/>
      <c r="D19" s="23" t="s">
        <v>3</v>
      </c>
      <c r="E19" s="23" t="s">
        <v>4</v>
      </c>
      <c r="F19" s="23" t="s">
        <v>5</v>
      </c>
      <c r="G19" s="23" t="s">
        <v>6</v>
      </c>
      <c r="H19" s="23" t="s">
        <v>7</v>
      </c>
      <c r="I19" s="23" t="s">
        <v>8</v>
      </c>
      <c r="J19" s="23" t="s">
        <v>9</v>
      </c>
      <c r="K19" s="23" t="s">
        <v>10</v>
      </c>
      <c r="L19" s="23" t="s">
        <v>11</v>
      </c>
      <c r="M19" s="23" t="s">
        <v>12</v>
      </c>
      <c r="N19" s="23" t="s">
        <v>13</v>
      </c>
      <c r="O19" s="23" t="s">
        <v>14</v>
      </c>
    </row>
    <row r="20" spans="1:15" ht="15.75" x14ac:dyDescent="0.25">
      <c r="A20" s="22" t="s">
        <v>15</v>
      </c>
      <c r="B20" s="15" t="s">
        <v>16</v>
      </c>
      <c r="C20" s="16" t="s">
        <v>17</v>
      </c>
      <c r="D20" s="19">
        <v>1</v>
      </c>
      <c r="E20" s="19">
        <v>2</v>
      </c>
      <c r="F20" s="19">
        <v>4</v>
      </c>
      <c r="G20" s="19">
        <v>0</v>
      </c>
      <c r="H20" s="19">
        <v>1</v>
      </c>
      <c r="I20" s="19">
        <v>6</v>
      </c>
      <c r="J20" s="19">
        <v>5</v>
      </c>
      <c r="K20" s="19">
        <v>1</v>
      </c>
      <c r="L20" s="19">
        <v>2</v>
      </c>
      <c r="M20" s="19">
        <v>1</v>
      </c>
      <c r="N20" s="19">
        <v>3</v>
      </c>
      <c r="O20" s="19">
        <v>2</v>
      </c>
    </row>
    <row r="21" spans="1:15" ht="15.75" x14ac:dyDescent="0.25">
      <c r="A21" s="22" t="s">
        <v>18</v>
      </c>
      <c r="B21" s="15" t="s">
        <v>19</v>
      </c>
      <c r="C21" s="16" t="s">
        <v>20</v>
      </c>
      <c r="D21" s="19">
        <v>20000</v>
      </c>
      <c r="E21" s="19">
        <v>12404</v>
      </c>
      <c r="F21" s="19">
        <v>29223</v>
      </c>
      <c r="G21" s="19">
        <v>0</v>
      </c>
      <c r="H21" s="19">
        <v>168000</v>
      </c>
      <c r="I21" s="19">
        <v>39066.699999999997</v>
      </c>
      <c r="J21" s="19">
        <v>103208</v>
      </c>
      <c r="K21" s="19">
        <v>25000</v>
      </c>
      <c r="L21" s="19">
        <v>28239</v>
      </c>
      <c r="M21" s="19">
        <v>10000</v>
      </c>
      <c r="N21" s="19">
        <v>51240</v>
      </c>
      <c r="O21" s="19">
        <v>41300</v>
      </c>
    </row>
    <row r="22" spans="1:15" ht="15.75" x14ac:dyDescent="0.25">
      <c r="A22" s="22" t="s">
        <v>21</v>
      </c>
      <c r="B22" s="15" t="s">
        <v>22</v>
      </c>
      <c r="C22" s="16" t="s">
        <v>17</v>
      </c>
      <c r="D22" s="19">
        <v>0</v>
      </c>
      <c r="E22" s="19">
        <v>0</v>
      </c>
      <c r="F22" s="19">
        <v>0</v>
      </c>
      <c r="G22" s="19">
        <v>0</v>
      </c>
      <c r="H22" s="19">
        <v>1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</row>
    <row r="23" spans="1:15" ht="15.75" x14ac:dyDescent="0.25">
      <c r="A23" s="22" t="s">
        <v>23</v>
      </c>
      <c r="B23" s="15" t="s">
        <v>24</v>
      </c>
      <c r="C23" s="16" t="s">
        <v>17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2</v>
      </c>
      <c r="M23" s="19">
        <v>1</v>
      </c>
      <c r="N23" s="19">
        <v>0</v>
      </c>
      <c r="O23" s="19">
        <v>2</v>
      </c>
    </row>
    <row r="24" spans="1:15" ht="15.75" x14ac:dyDescent="0.25">
      <c r="A24" s="22" t="s">
        <v>25</v>
      </c>
      <c r="B24" s="15" t="s">
        <v>26</v>
      </c>
      <c r="C24" s="16" t="s">
        <v>20</v>
      </c>
      <c r="D24" s="19">
        <v>0</v>
      </c>
      <c r="E24" s="19">
        <v>0</v>
      </c>
      <c r="F24" s="19">
        <v>4000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20867</v>
      </c>
      <c r="M24" s="19">
        <v>4950</v>
      </c>
      <c r="N24" s="19">
        <v>0</v>
      </c>
      <c r="O24" s="19">
        <v>16170</v>
      </c>
    </row>
    <row r="25" spans="1:15" ht="15.75" x14ac:dyDescent="0.25">
      <c r="A25" s="22" t="s">
        <v>27</v>
      </c>
      <c r="B25" s="15" t="s">
        <v>28</v>
      </c>
      <c r="C25" s="16" t="s">
        <v>29</v>
      </c>
      <c r="D25" s="20">
        <v>0</v>
      </c>
      <c r="E25" s="20">
        <v>0</v>
      </c>
      <c r="F25" s="20">
        <f>1325517.6/1000000</f>
        <v>1.3255176000000002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f>17439.26/1000000</f>
        <v>1.7439259999999998E-2</v>
      </c>
      <c r="M25" s="20">
        <f>8719.63/1000000</f>
        <v>8.719629999999999E-3</v>
      </c>
      <c r="N25" s="20">
        <v>0</v>
      </c>
      <c r="O25" s="20">
        <v>1.7000000000000001E-2</v>
      </c>
    </row>
    <row r="26" spans="1:15" ht="15.75" x14ac:dyDescent="0.25">
      <c r="A26" s="22" t="s">
        <v>30</v>
      </c>
      <c r="B26" s="15" t="s">
        <v>31</v>
      </c>
      <c r="C26" s="16" t="s">
        <v>17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</row>
    <row r="27" spans="1:15" ht="15.75" x14ac:dyDescent="0.25">
      <c r="A27" s="22" t="s">
        <v>32</v>
      </c>
      <c r="B27" s="15" t="s">
        <v>33</v>
      </c>
      <c r="C27" s="16" t="s">
        <v>20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</row>
    <row r="28" spans="1:15" x14ac:dyDescent="0.25">
      <c r="A28" s="9"/>
      <c r="B28" s="9"/>
      <c r="C28" s="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5" ht="15.75" x14ac:dyDescent="0.25">
      <c r="A29" s="10"/>
      <c r="B29" s="11"/>
      <c r="C29" s="9"/>
      <c r="D29" s="12"/>
      <c r="E29" s="12"/>
      <c r="F29" s="12"/>
      <c r="G29" s="12"/>
      <c r="H29" s="13"/>
      <c r="I29" s="13"/>
      <c r="J29" s="13"/>
      <c r="K29" s="13"/>
      <c r="L29" s="13"/>
      <c r="M29" s="13"/>
      <c r="N29" s="13"/>
      <c r="O29" s="13"/>
    </row>
    <row r="30" spans="1:15" ht="15.75" x14ac:dyDescent="0.25">
      <c r="A30" s="10"/>
      <c r="B30" s="17" t="s">
        <v>35</v>
      </c>
      <c r="C30" s="11"/>
      <c r="D30" s="12"/>
      <c r="E30" s="12"/>
      <c r="F30" s="12"/>
      <c r="G30" s="12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25">
      <c r="A31" s="54" t="s">
        <v>0</v>
      </c>
      <c r="B31" s="54" t="s">
        <v>1</v>
      </c>
      <c r="C31" s="54" t="s">
        <v>2</v>
      </c>
      <c r="D31" s="53">
        <f>D6</f>
        <v>2018</v>
      </c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</row>
    <row r="32" spans="1:15" ht="15.75" x14ac:dyDescent="0.25">
      <c r="A32" s="54"/>
      <c r="B32" s="54"/>
      <c r="C32" s="54"/>
      <c r="D32" s="23" t="s">
        <v>3</v>
      </c>
      <c r="E32" s="23" t="s">
        <v>4</v>
      </c>
      <c r="F32" s="23" t="s">
        <v>5</v>
      </c>
      <c r="G32" s="23" t="s">
        <v>6</v>
      </c>
      <c r="H32" s="23" t="s">
        <v>7</v>
      </c>
      <c r="I32" s="23" t="s">
        <v>8</v>
      </c>
      <c r="J32" s="23" t="s">
        <v>9</v>
      </c>
      <c r="K32" s="23" t="s">
        <v>10</v>
      </c>
      <c r="L32" s="23" t="s">
        <v>11</v>
      </c>
      <c r="M32" s="23" t="s">
        <v>12</v>
      </c>
      <c r="N32" s="23" t="s">
        <v>13</v>
      </c>
      <c r="O32" s="23" t="s">
        <v>14</v>
      </c>
    </row>
    <row r="33" spans="1:15" ht="15.75" x14ac:dyDescent="0.25">
      <c r="A33" s="22" t="s">
        <v>15</v>
      </c>
      <c r="B33" s="15" t="s">
        <v>16</v>
      </c>
      <c r="C33" s="16" t="s">
        <v>17</v>
      </c>
      <c r="D33" s="19">
        <v>0</v>
      </c>
      <c r="E33" s="19">
        <v>0</v>
      </c>
      <c r="F33" s="19">
        <v>0</v>
      </c>
      <c r="G33" s="19">
        <v>2</v>
      </c>
      <c r="H33" s="19">
        <v>1</v>
      </c>
      <c r="I33" s="19">
        <v>0</v>
      </c>
      <c r="J33" s="19">
        <v>4</v>
      </c>
      <c r="K33" s="19">
        <v>1</v>
      </c>
      <c r="L33" s="19">
        <v>0</v>
      </c>
      <c r="M33" s="19">
        <v>1</v>
      </c>
      <c r="N33" s="19">
        <v>1</v>
      </c>
      <c r="O33" s="19">
        <v>0</v>
      </c>
    </row>
    <row r="34" spans="1:15" ht="15.75" x14ac:dyDescent="0.25">
      <c r="A34" s="22" t="s">
        <v>18</v>
      </c>
      <c r="B34" s="15" t="s">
        <v>19</v>
      </c>
      <c r="C34" s="16" t="s">
        <v>20</v>
      </c>
      <c r="D34" s="19">
        <v>0</v>
      </c>
      <c r="E34" s="19">
        <v>0</v>
      </c>
      <c r="F34" s="19">
        <v>0</v>
      </c>
      <c r="G34" s="19">
        <v>82124</v>
      </c>
      <c r="H34" s="19">
        <v>4958</v>
      </c>
      <c r="I34" s="19">
        <v>0</v>
      </c>
      <c r="J34" s="19">
        <v>53000</v>
      </c>
      <c r="K34" s="19">
        <v>80000</v>
      </c>
      <c r="L34" s="19">
        <v>0</v>
      </c>
      <c r="M34" s="19">
        <v>48510</v>
      </c>
      <c r="N34" s="19">
        <v>261450</v>
      </c>
      <c r="O34" s="19">
        <v>0</v>
      </c>
    </row>
    <row r="35" spans="1:15" ht="15.75" x14ac:dyDescent="0.25">
      <c r="A35" s="22" t="s">
        <v>21</v>
      </c>
      <c r="B35" s="15" t="s">
        <v>22</v>
      </c>
      <c r="C35" s="16" t="s">
        <v>17</v>
      </c>
      <c r="D35" s="19">
        <v>0</v>
      </c>
      <c r="E35" s="19">
        <v>0</v>
      </c>
      <c r="F35" s="19">
        <v>0</v>
      </c>
      <c r="G35" s="19">
        <v>0</v>
      </c>
      <c r="H35" s="19">
        <v>1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</row>
    <row r="36" spans="1:15" ht="15.75" x14ac:dyDescent="0.25">
      <c r="A36" s="22" t="s">
        <v>23</v>
      </c>
      <c r="B36" s="15" t="s">
        <v>24</v>
      </c>
      <c r="C36" s="16" t="s">
        <v>17</v>
      </c>
      <c r="D36" s="19">
        <v>0</v>
      </c>
      <c r="E36" s="19">
        <v>1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</row>
    <row r="37" spans="1:15" ht="15.75" x14ac:dyDescent="0.25">
      <c r="A37" s="22" t="s">
        <v>25</v>
      </c>
      <c r="B37" s="15" t="s">
        <v>26</v>
      </c>
      <c r="C37" s="16" t="s">
        <v>20</v>
      </c>
      <c r="D37" s="19">
        <v>0</v>
      </c>
      <c r="E37" s="19">
        <v>8171</v>
      </c>
      <c r="F37" s="19">
        <v>186900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30000</v>
      </c>
      <c r="N37" s="19">
        <v>0</v>
      </c>
      <c r="O37" s="19">
        <v>0</v>
      </c>
    </row>
    <row r="38" spans="1:15" ht="15.75" x14ac:dyDescent="0.25">
      <c r="A38" s="22" t="s">
        <v>27</v>
      </c>
      <c r="B38" s="15" t="s">
        <v>28</v>
      </c>
      <c r="C38" s="16" t="s">
        <v>29</v>
      </c>
      <c r="D38" s="20">
        <v>0</v>
      </c>
      <c r="E38" s="20">
        <f>1375691.2/1000000</f>
        <v>1.3756911999999999</v>
      </c>
      <c r="F38" s="20">
        <f>38326.4/1000000</f>
        <v>3.8326400000000004E-2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0.38300000000000001</v>
      </c>
      <c r="N38" s="20">
        <v>0</v>
      </c>
      <c r="O38" s="20">
        <v>0</v>
      </c>
    </row>
    <row r="39" spans="1:15" ht="15.75" x14ac:dyDescent="0.25">
      <c r="A39" s="22" t="s">
        <v>30</v>
      </c>
      <c r="B39" s="15" t="s">
        <v>31</v>
      </c>
      <c r="C39" s="16" t="s">
        <v>17</v>
      </c>
      <c r="D39" s="19">
        <v>0</v>
      </c>
      <c r="E39" s="19">
        <v>0</v>
      </c>
      <c r="F39" s="19">
        <v>1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</row>
    <row r="40" spans="1:15" ht="15.75" x14ac:dyDescent="0.25">
      <c r="A40" s="22" t="s">
        <v>32</v>
      </c>
      <c r="B40" s="15" t="s">
        <v>33</v>
      </c>
      <c r="C40" s="16" t="s">
        <v>20</v>
      </c>
      <c r="D40" s="19">
        <v>0</v>
      </c>
      <c r="E40" s="19">
        <v>0</v>
      </c>
      <c r="F40" s="19">
        <v>3532.9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</row>
  </sheetData>
  <mergeCells count="12">
    <mergeCell ref="D6:O6"/>
    <mergeCell ref="D18:O18"/>
    <mergeCell ref="D31:O31"/>
    <mergeCell ref="A31:A32"/>
    <mergeCell ref="B31:B32"/>
    <mergeCell ref="C31:C32"/>
    <mergeCell ref="A6:A7"/>
    <mergeCell ref="B6:B7"/>
    <mergeCell ref="C6:C7"/>
    <mergeCell ref="A18:A19"/>
    <mergeCell ref="B18:B19"/>
    <mergeCell ref="C18:C19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tabSelected="1" zoomScale="89" zoomScaleNormal="89" workbookViewId="0">
      <selection activeCell="AA18" sqref="AA18"/>
    </sheetView>
  </sheetViews>
  <sheetFormatPr defaultRowHeight="15" outlineLevelCol="1" x14ac:dyDescent="0.25"/>
  <cols>
    <col min="1" max="1" width="9" customWidth="1"/>
    <col min="2" max="2" width="42.140625" customWidth="1"/>
    <col min="3" max="3" width="17.140625" customWidth="1"/>
    <col min="4" max="4" width="9.42578125" customWidth="1"/>
    <col min="5" max="12" width="9.42578125" hidden="1" customWidth="1" outlineLevel="1"/>
    <col min="13" max="13" width="9.140625" hidden="1" customWidth="1" outlineLevel="1"/>
    <col min="14" max="15" width="9.42578125" hidden="1" customWidth="1" outlineLevel="1"/>
    <col min="16" max="16" width="22.42578125" hidden="1" customWidth="1" outlineLevel="1"/>
    <col min="17" max="20" width="9.140625" hidden="1" customWidth="1" outlineLevel="1"/>
    <col min="21" max="21" width="9.140625" collapsed="1"/>
  </cols>
  <sheetData>
    <row r="1" spans="1:16" x14ac:dyDescent="0.25">
      <c r="A1" s="25"/>
      <c r="B1" s="25"/>
      <c r="C1" s="25"/>
      <c r="D1" s="26"/>
      <c r="E1" s="26"/>
      <c r="F1" s="26"/>
      <c r="G1" s="26"/>
      <c r="H1" s="26"/>
      <c r="I1" s="26"/>
      <c r="J1" s="26"/>
      <c r="K1" s="26"/>
      <c r="L1" s="27"/>
      <c r="M1" s="27"/>
      <c r="N1" s="26"/>
      <c r="O1" s="26"/>
    </row>
    <row r="2" spans="1:16" ht="80.25" customHeight="1" x14ac:dyDescent="0.25">
      <c r="A2" s="55" t="s">
        <v>54</v>
      </c>
      <c r="B2" s="55"/>
      <c r="C2" s="55"/>
      <c r="D2" s="55"/>
      <c r="E2" s="55"/>
      <c r="F2" s="28"/>
      <c r="G2" s="28"/>
      <c r="H2" s="29"/>
      <c r="I2" s="29"/>
      <c r="J2" s="29"/>
      <c r="K2" s="29"/>
      <c r="L2" s="29"/>
      <c r="M2" s="29"/>
      <c r="N2" s="29"/>
      <c r="O2" s="29"/>
    </row>
    <row r="3" spans="1:16" ht="21.75" customHeight="1" x14ac:dyDescent="0.25">
      <c r="A3" s="31" t="s">
        <v>40</v>
      </c>
      <c r="C3" s="32"/>
      <c r="D3" s="33"/>
      <c r="E3" s="33"/>
      <c r="F3" s="33"/>
      <c r="G3" s="33"/>
      <c r="H3" s="34"/>
      <c r="I3" s="34"/>
      <c r="J3" s="34"/>
      <c r="K3" s="34"/>
      <c r="L3" s="34"/>
      <c r="M3" s="34"/>
      <c r="N3" s="34"/>
      <c r="O3" s="34"/>
    </row>
    <row r="4" spans="1:16" ht="31.5" x14ac:dyDescent="0.25">
      <c r="A4" s="44" t="s">
        <v>0</v>
      </c>
      <c r="B4" s="45" t="s">
        <v>1</v>
      </c>
      <c r="C4" s="45" t="s">
        <v>2</v>
      </c>
      <c r="D4" s="35" t="s">
        <v>42</v>
      </c>
      <c r="E4" s="35" t="s">
        <v>43</v>
      </c>
      <c r="F4" s="35" t="s">
        <v>44</v>
      </c>
      <c r="G4" s="35" t="s">
        <v>45</v>
      </c>
      <c r="H4" s="35" t="s">
        <v>46</v>
      </c>
      <c r="I4" s="35" t="s">
        <v>47</v>
      </c>
      <c r="J4" s="35" t="s">
        <v>48</v>
      </c>
      <c r="K4" s="35" t="s">
        <v>49</v>
      </c>
      <c r="L4" s="35" t="s">
        <v>50</v>
      </c>
      <c r="M4" s="35" t="s">
        <v>51</v>
      </c>
      <c r="N4" s="35" t="s">
        <v>52</v>
      </c>
      <c r="O4" s="35" t="s">
        <v>53</v>
      </c>
      <c r="P4" s="48"/>
    </row>
    <row r="5" spans="1:16" ht="15.75" x14ac:dyDescent="0.25">
      <c r="A5" s="36" t="s">
        <v>15</v>
      </c>
      <c r="B5" s="37" t="s">
        <v>16</v>
      </c>
      <c r="C5" s="38" t="s">
        <v>17</v>
      </c>
      <c r="D5" s="39">
        <f t="shared" ref="D5:L5" si="0">D17+D28</f>
        <v>0</v>
      </c>
      <c r="E5" s="39">
        <f t="shared" si="0"/>
        <v>0</v>
      </c>
      <c r="F5" s="39">
        <f t="shared" si="0"/>
        <v>0</v>
      </c>
      <c r="G5" s="39">
        <f>G17+G28</f>
        <v>0</v>
      </c>
      <c r="H5" s="39">
        <f t="shared" ref="H5:I5" si="1">H17+H28</f>
        <v>0</v>
      </c>
      <c r="I5" s="39">
        <f t="shared" si="1"/>
        <v>0</v>
      </c>
      <c r="J5" s="50">
        <f t="shared" si="0"/>
        <v>0</v>
      </c>
      <c r="K5" s="50">
        <f t="shared" si="0"/>
        <v>0</v>
      </c>
      <c r="L5" s="50">
        <f t="shared" si="0"/>
        <v>0</v>
      </c>
      <c r="M5" s="50">
        <f t="shared" ref="M5" si="2">M17+M28</f>
        <v>0</v>
      </c>
      <c r="N5" s="50">
        <f t="shared" ref="N5:O5" si="3">N17+N28</f>
        <v>0</v>
      </c>
      <c r="O5" s="50">
        <f t="shared" si="3"/>
        <v>0</v>
      </c>
      <c r="P5" s="49"/>
    </row>
    <row r="6" spans="1:16" ht="15.75" x14ac:dyDescent="0.25">
      <c r="A6" s="36" t="s">
        <v>18</v>
      </c>
      <c r="B6" s="37" t="s">
        <v>19</v>
      </c>
      <c r="C6" s="38" t="s">
        <v>41</v>
      </c>
      <c r="D6" s="40">
        <f t="shared" ref="D6:L6" si="4">D18+D29</f>
        <v>0</v>
      </c>
      <c r="E6" s="40">
        <f t="shared" si="4"/>
        <v>0</v>
      </c>
      <c r="F6" s="40">
        <f t="shared" si="4"/>
        <v>0</v>
      </c>
      <c r="G6" s="40">
        <f t="shared" si="4"/>
        <v>0</v>
      </c>
      <c r="H6" s="40">
        <f t="shared" ref="H6:I6" si="5">H18+H29</f>
        <v>0</v>
      </c>
      <c r="I6" s="40">
        <f t="shared" si="5"/>
        <v>0</v>
      </c>
      <c r="J6" s="51">
        <f t="shared" si="4"/>
        <v>0</v>
      </c>
      <c r="K6" s="51">
        <f>K18+K29</f>
        <v>0</v>
      </c>
      <c r="L6" s="51">
        <f t="shared" si="4"/>
        <v>0</v>
      </c>
      <c r="M6" s="51">
        <f t="shared" ref="M6:O6" si="6">M18+M29</f>
        <v>0</v>
      </c>
      <c r="N6" s="51">
        <f t="shared" si="6"/>
        <v>0</v>
      </c>
      <c r="O6" s="51">
        <f t="shared" si="6"/>
        <v>0</v>
      </c>
      <c r="P6" s="4"/>
    </row>
    <row r="7" spans="1:16" ht="15.75" x14ac:dyDescent="0.25">
      <c r="A7" s="36" t="s">
        <v>21</v>
      </c>
      <c r="B7" s="37" t="s">
        <v>22</v>
      </c>
      <c r="C7" s="38" t="s">
        <v>17</v>
      </c>
      <c r="D7" s="39">
        <f t="shared" ref="D7:L7" si="7">D19+D30</f>
        <v>0</v>
      </c>
      <c r="E7" s="39">
        <f t="shared" si="7"/>
        <v>0</v>
      </c>
      <c r="F7" s="39">
        <f t="shared" si="7"/>
        <v>0</v>
      </c>
      <c r="G7" s="39">
        <f t="shared" si="7"/>
        <v>0</v>
      </c>
      <c r="H7" s="39">
        <f t="shared" ref="H7:I7" si="8">H19+H30</f>
        <v>0</v>
      </c>
      <c r="I7" s="39">
        <f t="shared" si="8"/>
        <v>0</v>
      </c>
      <c r="J7" s="50">
        <f t="shared" si="7"/>
        <v>0</v>
      </c>
      <c r="K7" s="50">
        <f t="shared" si="7"/>
        <v>0</v>
      </c>
      <c r="L7" s="50">
        <f t="shared" si="7"/>
        <v>0</v>
      </c>
      <c r="M7" s="50">
        <f t="shared" ref="M7:O7" si="9">M19+M30</f>
        <v>0</v>
      </c>
      <c r="N7" s="50">
        <f t="shared" si="9"/>
        <v>0</v>
      </c>
      <c r="O7" s="50">
        <f t="shared" si="9"/>
        <v>0</v>
      </c>
      <c r="P7" s="4"/>
    </row>
    <row r="8" spans="1:16" ht="15.75" x14ac:dyDescent="0.25">
      <c r="A8" s="36" t="s">
        <v>23</v>
      </c>
      <c r="B8" s="37" t="s">
        <v>24</v>
      </c>
      <c r="C8" s="38" t="s">
        <v>17</v>
      </c>
      <c r="D8" s="39">
        <f t="shared" ref="D8:F12" si="10">D20+D31</f>
        <v>0</v>
      </c>
      <c r="E8" s="39">
        <f t="shared" si="10"/>
        <v>0</v>
      </c>
      <c r="F8" s="39">
        <f t="shared" si="10"/>
        <v>0</v>
      </c>
      <c r="G8" s="39">
        <f t="shared" ref="G8:H10" si="11">G20+G31</f>
        <v>0</v>
      </c>
      <c r="H8" s="39">
        <f t="shared" si="11"/>
        <v>0</v>
      </c>
      <c r="I8" s="39">
        <f t="shared" ref="I8" si="12">I20+I31</f>
        <v>0</v>
      </c>
      <c r="J8" s="50">
        <f t="shared" ref="J8:L12" si="13">J20+J31</f>
        <v>0</v>
      </c>
      <c r="K8" s="50">
        <f t="shared" si="13"/>
        <v>0</v>
      </c>
      <c r="L8" s="50">
        <f t="shared" si="13"/>
        <v>0</v>
      </c>
      <c r="M8" s="50">
        <f t="shared" ref="M8:O8" si="14">M20+M31</f>
        <v>0</v>
      </c>
      <c r="N8" s="50">
        <f t="shared" si="14"/>
        <v>0</v>
      </c>
      <c r="O8" s="50">
        <f t="shared" si="14"/>
        <v>0</v>
      </c>
      <c r="P8" s="4"/>
    </row>
    <row r="9" spans="1:16" ht="15.75" x14ac:dyDescent="0.25">
      <c r="A9" s="36" t="s">
        <v>25</v>
      </c>
      <c r="B9" s="37" t="s">
        <v>26</v>
      </c>
      <c r="C9" s="38" t="s">
        <v>41</v>
      </c>
      <c r="D9" s="40">
        <f t="shared" si="10"/>
        <v>0</v>
      </c>
      <c r="E9" s="40">
        <f t="shared" si="10"/>
        <v>0</v>
      </c>
      <c r="F9" s="40">
        <f t="shared" si="10"/>
        <v>0</v>
      </c>
      <c r="G9" s="40">
        <f t="shared" si="11"/>
        <v>0</v>
      </c>
      <c r="H9" s="40">
        <f t="shared" si="11"/>
        <v>0</v>
      </c>
      <c r="I9" s="40">
        <f t="shared" ref="I9" si="15">I21+I32</f>
        <v>0</v>
      </c>
      <c r="J9" s="51">
        <f t="shared" si="13"/>
        <v>0</v>
      </c>
      <c r="K9" s="51">
        <f t="shared" si="13"/>
        <v>0</v>
      </c>
      <c r="L9" s="51">
        <f t="shared" si="13"/>
        <v>0</v>
      </c>
      <c r="M9" s="51">
        <f t="shared" ref="M9:O9" si="16">M21+M32</f>
        <v>0</v>
      </c>
      <c r="N9" s="51">
        <f t="shared" si="16"/>
        <v>0</v>
      </c>
      <c r="O9" s="51">
        <f t="shared" si="16"/>
        <v>0</v>
      </c>
      <c r="P9" s="4"/>
    </row>
    <row r="10" spans="1:16" ht="15.75" x14ac:dyDescent="0.25">
      <c r="A10" s="36" t="s">
        <v>27</v>
      </c>
      <c r="B10" s="37" t="s">
        <v>28</v>
      </c>
      <c r="C10" s="38" t="s">
        <v>29</v>
      </c>
      <c r="D10" s="46">
        <f t="shared" si="10"/>
        <v>0</v>
      </c>
      <c r="E10" s="46">
        <f t="shared" si="10"/>
        <v>0</v>
      </c>
      <c r="F10" s="46">
        <f t="shared" si="10"/>
        <v>0</v>
      </c>
      <c r="G10" s="46">
        <f t="shared" si="11"/>
        <v>0</v>
      </c>
      <c r="H10" s="46">
        <f t="shared" si="11"/>
        <v>0</v>
      </c>
      <c r="I10" s="46">
        <f t="shared" ref="I10" si="17">I22+I33</f>
        <v>0</v>
      </c>
      <c r="J10" s="52">
        <f t="shared" si="13"/>
        <v>0</v>
      </c>
      <c r="K10" s="52">
        <f t="shared" si="13"/>
        <v>0</v>
      </c>
      <c r="L10" s="52">
        <f t="shared" si="13"/>
        <v>0</v>
      </c>
      <c r="M10" s="52">
        <f t="shared" ref="M10:O10" si="18">M22+M33</f>
        <v>0</v>
      </c>
      <c r="N10" s="52">
        <f t="shared" si="18"/>
        <v>0</v>
      </c>
      <c r="O10" s="52">
        <f t="shared" si="18"/>
        <v>0</v>
      </c>
      <c r="P10" s="4"/>
    </row>
    <row r="11" spans="1:16" ht="15.75" x14ac:dyDescent="0.25">
      <c r="A11" s="36" t="s">
        <v>30</v>
      </c>
      <c r="B11" s="37" t="s">
        <v>39</v>
      </c>
      <c r="C11" s="38" t="s">
        <v>17</v>
      </c>
      <c r="D11" s="39">
        <f t="shared" si="10"/>
        <v>0</v>
      </c>
      <c r="E11" s="39">
        <f t="shared" si="10"/>
        <v>0</v>
      </c>
      <c r="F11" s="39">
        <f t="shared" si="10"/>
        <v>0</v>
      </c>
      <c r="G11" s="39">
        <f t="shared" ref="G11:I12" si="19">G23+G34</f>
        <v>0</v>
      </c>
      <c r="H11" s="39">
        <f t="shared" si="19"/>
        <v>0</v>
      </c>
      <c r="I11" s="39">
        <f t="shared" si="19"/>
        <v>0</v>
      </c>
      <c r="J11" s="50">
        <f t="shared" si="13"/>
        <v>0</v>
      </c>
      <c r="K11" s="50">
        <f t="shared" si="13"/>
        <v>0</v>
      </c>
      <c r="L11" s="50">
        <f t="shared" si="13"/>
        <v>0</v>
      </c>
      <c r="M11" s="50">
        <f t="shared" ref="M11:O11" si="20">M23+M34</f>
        <v>0</v>
      </c>
      <c r="N11" s="50">
        <f t="shared" si="20"/>
        <v>0</v>
      </c>
      <c r="O11" s="50">
        <f t="shared" si="20"/>
        <v>0</v>
      </c>
      <c r="P11" s="4"/>
    </row>
    <row r="12" spans="1:16" ht="15.75" x14ac:dyDescent="0.25">
      <c r="A12" s="36" t="s">
        <v>32</v>
      </c>
      <c r="B12" s="37" t="s">
        <v>33</v>
      </c>
      <c r="C12" s="38" t="s">
        <v>41</v>
      </c>
      <c r="D12" s="40">
        <f t="shared" si="10"/>
        <v>0</v>
      </c>
      <c r="E12" s="40">
        <f t="shared" si="10"/>
        <v>0</v>
      </c>
      <c r="F12" s="40">
        <f t="shared" si="10"/>
        <v>0</v>
      </c>
      <c r="G12" s="40">
        <f t="shared" si="19"/>
        <v>0</v>
      </c>
      <c r="H12" s="40">
        <f t="shared" si="19"/>
        <v>0</v>
      </c>
      <c r="I12" s="40">
        <f t="shared" si="19"/>
        <v>0</v>
      </c>
      <c r="J12" s="51">
        <f t="shared" si="13"/>
        <v>0</v>
      </c>
      <c r="K12" s="51">
        <f t="shared" si="13"/>
        <v>0</v>
      </c>
      <c r="L12" s="51">
        <f t="shared" si="13"/>
        <v>0</v>
      </c>
      <c r="M12" s="51">
        <f t="shared" ref="M12:O12" si="21">M24+M35</f>
        <v>0</v>
      </c>
      <c r="N12" s="51">
        <f t="shared" si="21"/>
        <v>0</v>
      </c>
      <c r="O12" s="51">
        <f t="shared" si="21"/>
        <v>0</v>
      </c>
      <c r="P12" s="4"/>
    </row>
    <row r="13" spans="1:16" x14ac:dyDescent="0.25">
      <c r="A13" s="41"/>
      <c r="B13" s="41"/>
      <c r="C13" s="41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4"/>
    </row>
    <row r="14" spans="1:16" ht="15.75" x14ac:dyDescent="0.25">
      <c r="A14" s="31" t="s">
        <v>34</v>
      </c>
      <c r="C14" s="32"/>
      <c r="D14" s="33"/>
      <c r="E14" s="33"/>
      <c r="F14" s="33"/>
      <c r="G14" s="33"/>
      <c r="H14" s="34"/>
      <c r="I14" s="34"/>
      <c r="J14" s="34"/>
      <c r="K14" s="34"/>
      <c r="L14" s="34"/>
      <c r="M14" s="34"/>
      <c r="N14" s="34"/>
      <c r="O14" s="34"/>
      <c r="P14" s="4"/>
    </row>
    <row r="15" spans="1:16" ht="15.75" x14ac:dyDescent="0.25">
      <c r="A15" s="30"/>
      <c r="B15" s="31"/>
      <c r="C15" s="32"/>
      <c r="D15" s="33"/>
      <c r="E15" s="33"/>
      <c r="F15" s="33"/>
      <c r="G15" s="33"/>
      <c r="H15" s="34"/>
      <c r="I15" s="34"/>
      <c r="J15" s="34"/>
      <c r="K15" s="34"/>
      <c r="L15" s="34"/>
      <c r="M15" s="34"/>
      <c r="N15" s="34"/>
      <c r="O15" s="34"/>
      <c r="P15" s="4"/>
    </row>
    <row r="16" spans="1:16" ht="38.25" customHeight="1" x14ac:dyDescent="0.25">
      <c r="A16" s="44" t="s">
        <v>0</v>
      </c>
      <c r="B16" s="45" t="s">
        <v>1</v>
      </c>
      <c r="C16" s="45" t="s">
        <v>2</v>
      </c>
      <c r="D16" s="35" t="str">
        <f>D4</f>
        <v>на 31.01.26</v>
      </c>
      <c r="E16" s="35" t="str">
        <f t="shared" ref="E16:O16" si="22">E4</f>
        <v>на 28.02.26</v>
      </c>
      <c r="F16" s="35" t="str">
        <f t="shared" si="22"/>
        <v>на 31.03.26</v>
      </c>
      <c r="G16" s="35" t="str">
        <f t="shared" si="22"/>
        <v>на 30.04.26</v>
      </c>
      <c r="H16" s="35" t="str">
        <f t="shared" si="22"/>
        <v>на 31.05.26</v>
      </c>
      <c r="I16" s="35" t="str">
        <f t="shared" si="22"/>
        <v>на 30.06.26</v>
      </c>
      <c r="J16" s="35" t="str">
        <f t="shared" si="22"/>
        <v>на 31.07.26</v>
      </c>
      <c r="K16" s="35" t="str">
        <f t="shared" si="22"/>
        <v>на 31.08.26</v>
      </c>
      <c r="L16" s="35" t="str">
        <f t="shared" si="22"/>
        <v>на 30.09.26</v>
      </c>
      <c r="M16" s="35" t="str">
        <f t="shared" si="22"/>
        <v>на 31.10.26</v>
      </c>
      <c r="N16" s="35" t="str">
        <f t="shared" si="22"/>
        <v>на 30.11.26</v>
      </c>
      <c r="O16" s="35" t="str">
        <f t="shared" si="22"/>
        <v>на 31.12.26</v>
      </c>
      <c r="P16" s="4"/>
    </row>
    <row r="17" spans="1:16" ht="15.75" x14ac:dyDescent="0.25">
      <c r="A17" s="36" t="s">
        <v>15</v>
      </c>
      <c r="B17" s="37" t="s">
        <v>16</v>
      </c>
      <c r="C17" s="38" t="s">
        <v>17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4"/>
    </row>
    <row r="18" spans="1:16" ht="15.75" x14ac:dyDescent="0.25">
      <c r="A18" s="36" t="s">
        <v>18</v>
      </c>
      <c r="B18" s="37" t="s">
        <v>19</v>
      </c>
      <c r="C18" s="38" t="s">
        <v>41</v>
      </c>
      <c r="D18" s="46">
        <v>0</v>
      </c>
      <c r="E18" s="46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4"/>
    </row>
    <row r="19" spans="1:16" ht="15.75" x14ac:dyDescent="0.25">
      <c r="A19" s="36" t="s">
        <v>21</v>
      </c>
      <c r="B19" s="37" t="s">
        <v>22</v>
      </c>
      <c r="C19" s="38" t="s">
        <v>17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4"/>
    </row>
    <row r="20" spans="1:16" ht="15.75" x14ac:dyDescent="0.25">
      <c r="A20" s="36" t="s">
        <v>23</v>
      </c>
      <c r="B20" s="37" t="s">
        <v>24</v>
      </c>
      <c r="C20" s="38" t="s">
        <v>17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4"/>
    </row>
    <row r="21" spans="1:16" ht="15.75" x14ac:dyDescent="0.25">
      <c r="A21" s="36" t="s">
        <v>25</v>
      </c>
      <c r="B21" s="37" t="s">
        <v>26</v>
      </c>
      <c r="C21" s="38" t="s">
        <v>41</v>
      </c>
      <c r="D21" s="40">
        <v>0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"/>
    </row>
    <row r="22" spans="1:16" ht="15.75" x14ac:dyDescent="0.25">
      <c r="A22" s="36" t="s">
        <v>27</v>
      </c>
      <c r="B22" s="37" t="s">
        <v>28</v>
      </c>
      <c r="C22" s="38" t="s">
        <v>29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0</v>
      </c>
      <c r="L22" s="46">
        <v>0</v>
      </c>
      <c r="M22" s="46">
        <v>0</v>
      </c>
      <c r="N22" s="46">
        <v>0</v>
      </c>
      <c r="O22" s="46">
        <v>0</v>
      </c>
      <c r="P22" s="4"/>
    </row>
    <row r="23" spans="1:16" ht="15.75" x14ac:dyDescent="0.25">
      <c r="A23" s="36" t="s">
        <v>30</v>
      </c>
      <c r="B23" s="37" t="s">
        <v>39</v>
      </c>
      <c r="C23" s="38" t="s">
        <v>17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4"/>
    </row>
    <row r="24" spans="1:16" ht="15.75" x14ac:dyDescent="0.25">
      <c r="A24" s="36" t="s">
        <v>32</v>
      </c>
      <c r="B24" s="37" t="s">
        <v>33</v>
      </c>
      <c r="C24" s="38" t="s">
        <v>41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"/>
    </row>
    <row r="25" spans="1:16" x14ac:dyDescent="0.25">
      <c r="B25" s="42"/>
      <c r="C25" s="42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4"/>
    </row>
    <row r="26" spans="1:16" ht="15.75" x14ac:dyDescent="0.25">
      <c r="A26" s="43" t="s">
        <v>35</v>
      </c>
      <c r="C26" s="32"/>
      <c r="D26" s="33"/>
      <c r="E26" s="33"/>
      <c r="F26" s="33"/>
      <c r="G26" s="33"/>
      <c r="H26" s="34"/>
      <c r="I26" s="34"/>
      <c r="J26" s="34"/>
      <c r="K26" s="34"/>
      <c r="L26" s="34"/>
      <c r="M26" s="34"/>
      <c r="N26" s="34"/>
      <c r="O26" s="34"/>
      <c r="P26" s="4"/>
    </row>
    <row r="27" spans="1:16" ht="40.5" customHeight="1" x14ac:dyDescent="0.25">
      <c r="A27" s="44" t="s">
        <v>0</v>
      </c>
      <c r="B27" s="45" t="s">
        <v>1</v>
      </c>
      <c r="C27" s="45" t="s">
        <v>2</v>
      </c>
      <c r="D27" s="35" t="str">
        <f>D4</f>
        <v>на 31.01.26</v>
      </c>
      <c r="E27" s="35" t="str">
        <f t="shared" ref="E27:O27" si="23">E4</f>
        <v>на 28.02.26</v>
      </c>
      <c r="F27" s="35" t="str">
        <f t="shared" si="23"/>
        <v>на 31.03.26</v>
      </c>
      <c r="G27" s="35" t="str">
        <f t="shared" si="23"/>
        <v>на 30.04.26</v>
      </c>
      <c r="H27" s="35" t="str">
        <f t="shared" si="23"/>
        <v>на 31.05.26</v>
      </c>
      <c r="I27" s="35" t="str">
        <f t="shared" si="23"/>
        <v>на 30.06.26</v>
      </c>
      <c r="J27" s="35" t="str">
        <f t="shared" si="23"/>
        <v>на 31.07.26</v>
      </c>
      <c r="K27" s="35" t="str">
        <f t="shared" si="23"/>
        <v>на 31.08.26</v>
      </c>
      <c r="L27" s="35" t="str">
        <f t="shared" si="23"/>
        <v>на 30.09.26</v>
      </c>
      <c r="M27" s="35" t="str">
        <f t="shared" si="23"/>
        <v>на 31.10.26</v>
      </c>
      <c r="N27" s="35" t="str">
        <f t="shared" si="23"/>
        <v>на 30.11.26</v>
      </c>
      <c r="O27" s="35" t="str">
        <f t="shared" si="23"/>
        <v>на 31.12.26</v>
      </c>
      <c r="P27" s="4"/>
    </row>
    <row r="28" spans="1:16" ht="15.75" x14ac:dyDescent="0.25">
      <c r="A28" s="36" t="s">
        <v>15</v>
      </c>
      <c r="B28" s="37" t="s">
        <v>16</v>
      </c>
      <c r="C28" s="38" t="s">
        <v>17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4"/>
    </row>
    <row r="29" spans="1:16" ht="15.75" x14ac:dyDescent="0.25">
      <c r="A29" s="36" t="s">
        <v>18</v>
      </c>
      <c r="B29" s="37" t="s">
        <v>19</v>
      </c>
      <c r="C29" s="38" t="s">
        <v>41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"/>
    </row>
    <row r="30" spans="1:16" ht="15.75" x14ac:dyDescent="0.25">
      <c r="A30" s="36" t="s">
        <v>21</v>
      </c>
      <c r="B30" s="37" t="s">
        <v>22</v>
      </c>
      <c r="C30" s="38" t="s">
        <v>17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4"/>
    </row>
    <row r="31" spans="1:16" ht="15.75" x14ac:dyDescent="0.25">
      <c r="A31" s="36" t="s">
        <v>23</v>
      </c>
      <c r="B31" s="37" t="s">
        <v>24</v>
      </c>
      <c r="C31" s="38" t="s">
        <v>17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4"/>
    </row>
    <row r="32" spans="1:16" ht="15.75" x14ac:dyDescent="0.25">
      <c r="A32" s="36" t="s">
        <v>25</v>
      </c>
      <c r="B32" s="37" t="s">
        <v>26</v>
      </c>
      <c r="C32" s="38" t="s">
        <v>41</v>
      </c>
      <c r="D32" s="40">
        <v>0</v>
      </c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0</v>
      </c>
      <c r="M32" s="40">
        <v>0</v>
      </c>
      <c r="N32" s="40">
        <v>0</v>
      </c>
      <c r="O32" s="40">
        <v>0</v>
      </c>
      <c r="P32" s="4"/>
    </row>
    <row r="33" spans="1:16" ht="15.75" x14ac:dyDescent="0.25">
      <c r="A33" s="36" t="s">
        <v>27</v>
      </c>
      <c r="B33" s="37" t="s">
        <v>28</v>
      </c>
      <c r="C33" s="38" t="s">
        <v>29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  <c r="N33" s="46">
        <v>0</v>
      </c>
      <c r="O33" s="46">
        <v>0</v>
      </c>
      <c r="P33" s="4"/>
    </row>
    <row r="34" spans="1:16" ht="15.75" x14ac:dyDescent="0.25">
      <c r="A34" s="36" t="s">
        <v>30</v>
      </c>
      <c r="B34" s="37" t="s">
        <v>39</v>
      </c>
      <c r="C34" s="38" t="s">
        <v>17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4"/>
    </row>
    <row r="35" spans="1:16" ht="15.75" x14ac:dyDescent="0.25">
      <c r="A35" s="36" t="s">
        <v>32</v>
      </c>
      <c r="B35" s="37" t="s">
        <v>33</v>
      </c>
      <c r="C35" s="38" t="s">
        <v>41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"/>
    </row>
    <row r="36" spans="1:16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/>
      <c r="B37" s="4"/>
      <c r="C37" s="4"/>
      <c r="D37" s="4"/>
      <c r="E37" s="4"/>
      <c r="F37" s="4"/>
      <c r="G37" s="3"/>
      <c r="H37" s="3"/>
      <c r="I37" s="3"/>
      <c r="J37" s="4"/>
      <c r="K37" s="4"/>
      <c r="L37" s="4"/>
      <c r="M37" s="4"/>
      <c r="N37" s="4"/>
      <c r="O37" s="4"/>
      <c r="P37" s="4"/>
    </row>
    <row r="38" spans="1:16" x14ac:dyDescent="0.25">
      <c r="A38" s="4"/>
      <c r="B38" s="4"/>
      <c r="C38" s="4"/>
      <c r="D38" s="4"/>
      <c r="E38" s="4"/>
      <c r="F38" s="4"/>
      <c r="G38" s="3"/>
      <c r="H38" s="3"/>
      <c r="I38" s="3"/>
      <c r="J38" s="4"/>
      <c r="K38" s="4"/>
      <c r="L38" s="4"/>
      <c r="M38" s="4"/>
      <c r="N38" s="4"/>
      <c r="O38" s="4"/>
      <c r="P38" s="4"/>
    </row>
    <row r="39" spans="1:16" x14ac:dyDescent="0.25">
      <c r="A39" s="4"/>
      <c r="B39" s="4"/>
      <c r="C39" s="4"/>
      <c r="D39" s="4"/>
      <c r="E39" s="4"/>
      <c r="F39" s="4"/>
      <c r="G39" s="3"/>
      <c r="H39" s="3"/>
      <c r="I39" s="3"/>
      <c r="J39" s="4"/>
      <c r="K39" s="4"/>
      <c r="L39" s="4"/>
      <c r="M39" s="4"/>
      <c r="N39" s="4"/>
      <c r="O39" s="4"/>
      <c r="P39" s="4"/>
    </row>
    <row r="40" spans="1:16" x14ac:dyDescent="0.25">
      <c r="A40" s="4"/>
      <c r="B40" s="4"/>
      <c r="C40" s="4"/>
      <c r="D40" s="4"/>
      <c r="E40" s="4"/>
      <c r="F40" s="4"/>
      <c r="G40" s="3"/>
      <c r="H40" s="3"/>
      <c r="I40" s="3"/>
      <c r="J40" s="4"/>
      <c r="K40" s="4"/>
      <c r="L40" s="4"/>
      <c r="M40" s="4"/>
      <c r="N40" s="4"/>
      <c r="O40" s="4"/>
      <c r="P40" s="4"/>
    </row>
    <row r="41" spans="1:16" x14ac:dyDescent="0.25">
      <c r="A41" s="4"/>
      <c r="B41" s="4"/>
      <c r="C41" s="4"/>
      <c r="D41" s="4"/>
      <c r="E41" s="4"/>
      <c r="F41" s="4"/>
      <c r="G41" s="3"/>
      <c r="H41" s="3"/>
      <c r="I41" s="3"/>
      <c r="J41" s="4"/>
      <c r="K41" s="4"/>
      <c r="L41" s="4"/>
      <c r="M41" s="4"/>
      <c r="N41" s="4"/>
      <c r="O41" s="4"/>
      <c r="P41" s="4"/>
    </row>
    <row r="42" spans="1:16" x14ac:dyDescent="0.25">
      <c r="G42" s="47"/>
      <c r="H42" s="47"/>
      <c r="I42" s="47"/>
    </row>
    <row r="43" spans="1:16" x14ac:dyDescent="0.25">
      <c r="G43" s="47"/>
      <c r="H43" s="47"/>
      <c r="I43" s="47"/>
    </row>
    <row r="44" spans="1:16" x14ac:dyDescent="0.25">
      <c r="G44" s="47"/>
      <c r="H44" s="47"/>
      <c r="I44" s="47"/>
    </row>
    <row r="45" spans="1:16" x14ac:dyDescent="0.25">
      <c r="G45" s="47"/>
      <c r="H45" s="47"/>
      <c r="I45" s="47"/>
    </row>
    <row r="46" spans="1:16" x14ac:dyDescent="0.25">
      <c r="G46" s="47"/>
      <c r="H46" s="47"/>
      <c r="I46" s="47"/>
    </row>
    <row r="47" spans="1:16" x14ac:dyDescent="0.25">
      <c r="G47" s="47"/>
      <c r="H47" s="47"/>
      <c r="I47" s="47"/>
    </row>
    <row r="48" spans="1:16" x14ac:dyDescent="0.25">
      <c r="G48" s="47"/>
      <c r="H48" s="47"/>
      <c r="I48" s="47"/>
    </row>
  </sheetData>
  <mergeCells count="1">
    <mergeCell ref="A2:E2"/>
  </mergeCells>
  <pageMargins left="0.7" right="0.7" top="0.75" bottom="0.75" header="0.3" footer="0.3"/>
  <pageSetup paperSize="9" scale="7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Полетаева Наталья Николаевна</dc:creator>
  <cp:lastModifiedBy>Шехова Александра Вадимовна</cp:lastModifiedBy>
  <cp:lastPrinted>2022-06-30T12:52:31Z</cp:lastPrinted>
  <dcterms:created xsi:type="dcterms:W3CDTF">2011-06-22T10:19:40Z</dcterms:created>
  <dcterms:modified xsi:type="dcterms:W3CDTF">2026-02-20T11:11:57Z</dcterms:modified>
</cp:coreProperties>
</file>